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M9" i="1"/>
  <c r="O8" i="1"/>
  <c r="M8" i="1"/>
  <c r="O7" i="1"/>
  <c r="O4" i="1"/>
  <c r="O10" i="1" s="1"/>
  <c r="M4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D11" i="1"/>
  <c r="M14" i="1" l="1"/>
  <c r="I17" i="1"/>
  <c r="M17" i="1" s="1"/>
  <c r="F17" i="1"/>
  <c r="K17" i="1" s="1"/>
  <c r="K14" i="1"/>
  <c r="H17" i="1"/>
  <c r="L17" i="1" s="1"/>
  <c r="L14" i="1"/>
  <c r="N10" i="1"/>
  <c r="N14" i="1" s="1"/>
  <c r="O14" i="1"/>
  <c r="O17" i="1" s="1"/>
  <c r="N17" i="1" s="1"/>
</calcChain>
</file>

<file path=xl/sharedStrings.xml><?xml version="1.0" encoding="utf-8"?>
<sst xmlns="http://schemas.openxmlformats.org/spreadsheetml/2006/main" count="88" uniqueCount="63">
  <si>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</si>
  <si>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</si>
  <si>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</si>
  <si>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</si>
  <si>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</si>
  <si>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</si>
  <si>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</si>
  <si>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</si>
  <si>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</si>
  <si>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</si>
  <si>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</si>
  <si>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</si>
  <si>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</si>
  <si>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</si>
  <si>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</si>
  <si>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</si>
  <si>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</si>
  <si>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</si>
  <si>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</si>
  <si>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</si>
  <si>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</si>
  <si>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</si>
  <si>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</si>
  <si>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</si>
  <si>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</si>
  <si>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</si>
  <si>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</si>
  <si>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</si>
  <si>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</si>
  <si>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</si>
  <si>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</si>
  <si>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</si>
  <si>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</si>
  <si>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</si>
  <si>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</si>
  <si>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</si>
  <si>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Susanna Paaso</t>
  </si>
  <si>
    <t>12.</t>
  </si>
  <si>
    <t>Pesäkarhut</t>
  </si>
  <si>
    <t>ykköspesis</t>
  </si>
  <si>
    <t>9.</t>
  </si>
  <si>
    <t>4.</t>
  </si>
  <si>
    <t>play off</t>
  </si>
  <si>
    <t>7.</t>
  </si>
  <si>
    <t>22.3.1977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</si>
  <si>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</si>
  <si>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</si>
  <si>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</si>
  <si>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</si>
  <si>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</si>
  <si>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</si>
  <si>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</si>
  <si>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14.07. 1993  Pesäkarhut - Turku-Pesis  3-9</t>
  </si>
  <si>
    <t xml:space="preserve">  16 v   3 kk 22 pv</t>
  </si>
  <si>
    <t>12.05. 1996  Lippo - Pesäkarhut  2-0  (2-0, 3-2)</t>
  </si>
  <si>
    <t xml:space="preserve">  19 v   1 kk 20 pv</t>
  </si>
  <si>
    <t>5.  ottelu</t>
  </si>
  <si>
    <t>19.05. 1996  Pesäkarhut - Kiri  0-2  (1-12, 5-7)</t>
  </si>
  <si>
    <t xml:space="preserve">  19 v   1 kk 27 pv</t>
  </si>
  <si>
    <t>14.  ottelu</t>
  </si>
  <si>
    <t>18.06. 1996  Pesäkarhut - Turku-Pesis  2-0  (9-0, 13-2)</t>
  </si>
  <si>
    <t xml:space="preserve">  19 v   2 kk 27 pv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</si>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</sst>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37</v>
      </c>
      <c r="D4" s="29" t="s">
        <v>38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f>SUM(F4+G4)</f>
        <v>0</v>
      </c>
      <c r="N4" s="60">
        <v>0.33300000000000002</v>
      </c>
      <c r="O4" s="37">
        <f t="shared" ref="O4:O9" si="0">PRODUCT(I4/N4)</f>
        <v>3.0030030030030028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1994</v>
      </c>
      <c r="C5" s="61"/>
      <c r="D5" s="62" t="s">
        <v>38</v>
      </c>
      <c r="E5" s="61"/>
      <c r="F5" s="64" t="s">
        <v>39</v>
      </c>
      <c r="G5" s="67"/>
      <c r="H5" s="66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85" t="s">
        <v>62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1995</v>
      </c>
      <c r="C6" s="61"/>
      <c r="D6" s="62" t="s">
        <v>38</v>
      </c>
      <c r="E6" s="63"/>
      <c r="F6" s="64" t="s">
        <v>39</v>
      </c>
      <c r="G6" s="67"/>
      <c r="H6" s="66"/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1996</v>
      </c>
      <c r="C7" s="27" t="s">
        <v>40</v>
      </c>
      <c r="D7" s="29" t="s">
        <v>38</v>
      </c>
      <c r="E7" s="59">
        <v>24</v>
      </c>
      <c r="F7" s="27">
        <v>1</v>
      </c>
      <c r="G7" s="27">
        <v>5</v>
      </c>
      <c r="H7" s="27">
        <v>27</v>
      </c>
      <c r="I7" s="27">
        <v>97</v>
      </c>
      <c r="J7" s="27">
        <v>23</v>
      </c>
      <c r="K7" s="27">
        <v>47</v>
      </c>
      <c r="L7" s="27">
        <v>21</v>
      </c>
      <c r="M7" s="27">
        <v>6</v>
      </c>
      <c r="N7" s="30">
        <v>0.56100000000000005</v>
      </c>
      <c r="O7" s="37">
        <f>PRODUCT(I7/N7)</f>
        <v>172.90552584670229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1997</v>
      </c>
      <c r="C8" s="27" t="s">
        <v>41</v>
      </c>
      <c r="D8" s="29" t="s">
        <v>38</v>
      </c>
      <c r="E8" s="59">
        <v>23</v>
      </c>
      <c r="F8" s="27">
        <v>1</v>
      </c>
      <c r="G8" s="27">
        <v>9</v>
      </c>
      <c r="H8" s="27">
        <v>25</v>
      </c>
      <c r="I8" s="27">
        <v>87</v>
      </c>
      <c r="J8" s="27">
        <v>22</v>
      </c>
      <c r="K8" s="27">
        <v>36</v>
      </c>
      <c r="L8" s="27">
        <v>19</v>
      </c>
      <c r="M8" s="27">
        <f>PRODUCT(F8+G8)</f>
        <v>10</v>
      </c>
      <c r="N8" s="65">
        <v>0.56499999999999995</v>
      </c>
      <c r="O8" s="37">
        <f t="shared" si="0"/>
        <v>153.98230088495578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42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1998</v>
      </c>
      <c r="C9" s="27" t="s">
        <v>43</v>
      </c>
      <c r="D9" s="29" t="s">
        <v>38</v>
      </c>
      <c r="E9" s="59">
        <v>22</v>
      </c>
      <c r="F9" s="27">
        <v>0</v>
      </c>
      <c r="G9" s="27">
        <v>9</v>
      </c>
      <c r="H9" s="27">
        <v>7</v>
      </c>
      <c r="I9" s="27">
        <v>53</v>
      </c>
      <c r="J9" s="27">
        <v>21</v>
      </c>
      <c r="K9" s="27">
        <v>15</v>
      </c>
      <c r="L9" s="27">
        <v>8</v>
      </c>
      <c r="M9" s="27">
        <f>PRODUCT(F9+G9)</f>
        <v>9</v>
      </c>
      <c r="N9" s="30">
        <v>0.434</v>
      </c>
      <c r="O9" s="37">
        <f t="shared" si="0"/>
        <v>122.11981566820276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1">SUM(E4:E9)</f>
        <v>71</v>
      </c>
      <c r="F10" s="19">
        <f t="shared" si="1"/>
        <v>2</v>
      </c>
      <c r="G10" s="19">
        <f t="shared" si="1"/>
        <v>23</v>
      </c>
      <c r="H10" s="19">
        <f t="shared" si="1"/>
        <v>59</v>
      </c>
      <c r="I10" s="19">
        <f t="shared" si="1"/>
        <v>238</v>
      </c>
      <c r="J10" s="19">
        <f t="shared" si="1"/>
        <v>67</v>
      </c>
      <c r="K10" s="19">
        <f t="shared" si="1"/>
        <v>98</v>
      </c>
      <c r="L10" s="19">
        <f t="shared" si="1"/>
        <v>48</v>
      </c>
      <c r="M10" s="19">
        <f t="shared" si="1"/>
        <v>25</v>
      </c>
      <c r="N10" s="31">
        <f>PRODUCT(I10/O10)</f>
        <v>0.52653627170191442</v>
      </c>
      <c r="O10" s="32">
        <f t="shared" ref="O10:AE10" si="2">SUM(O4:O9)</f>
        <v>452.01064540286387</v>
      </c>
      <c r="P10" s="19">
        <f t="shared" si="2"/>
        <v>0</v>
      </c>
      <c r="Q10" s="19">
        <f t="shared" si="2"/>
        <v>0</v>
      </c>
      <c r="R10" s="19">
        <f t="shared" si="2"/>
        <v>0</v>
      </c>
      <c r="S10" s="19">
        <f t="shared" si="2"/>
        <v>0</v>
      </c>
      <c r="T10" s="19">
        <f t="shared" si="2"/>
        <v>0</v>
      </c>
      <c r="U10" s="19">
        <f t="shared" si="2"/>
        <v>0</v>
      </c>
      <c r="V10" s="19">
        <f t="shared" si="2"/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0</v>
      </c>
      <c r="AE10" s="19">
        <f t="shared" si="2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178.66666666666666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71</v>
      </c>
      <c r="F14" s="27">
        <f>PRODUCT(F10)</f>
        <v>2</v>
      </c>
      <c r="G14" s="27">
        <f>PRODUCT(G10)</f>
        <v>23</v>
      </c>
      <c r="H14" s="27">
        <f>PRODUCT(H10)</f>
        <v>59</v>
      </c>
      <c r="I14" s="27">
        <f>PRODUCT(I10)</f>
        <v>238</v>
      </c>
      <c r="J14" s="1"/>
      <c r="K14" s="43">
        <f>PRODUCT((F14+G14)/E14)</f>
        <v>0.352112676056338</v>
      </c>
      <c r="L14" s="43">
        <f>PRODUCT(H14/E14)</f>
        <v>0.83098591549295775</v>
      </c>
      <c r="M14" s="43">
        <f>PRODUCT(I14/E14)</f>
        <v>3.352112676056338</v>
      </c>
      <c r="N14" s="30">
        <f>PRODUCT(N10)</f>
        <v>0.52653627170191442</v>
      </c>
      <c r="O14" s="25">
        <f>PRODUCT(O10)</f>
        <v>452.01064540286387</v>
      </c>
      <c r="P14" s="70" t="s">
        <v>46</v>
      </c>
      <c r="Q14" s="71"/>
      <c r="R14" s="71"/>
      <c r="S14" s="72" t="s">
        <v>52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47</v>
      </c>
      <c r="AE14" s="72"/>
      <c r="AF14" s="74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48</v>
      </c>
      <c r="Q15" s="76"/>
      <c r="R15" s="76"/>
      <c r="S15" s="77" t="s">
        <v>54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49</v>
      </c>
      <c r="AE15" s="77"/>
      <c r="AF15" s="79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5" t="s">
        <v>50</v>
      </c>
      <c r="Q16" s="76"/>
      <c r="R16" s="76"/>
      <c r="S16" s="77" t="s">
        <v>57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56</v>
      </c>
      <c r="AE16" s="77"/>
      <c r="AF16" s="79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71</v>
      </c>
      <c r="F17" s="19">
        <f>SUM(F14:F16)</f>
        <v>2</v>
      </c>
      <c r="G17" s="19">
        <f>SUM(G14:G16)</f>
        <v>23</v>
      </c>
      <c r="H17" s="19">
        <f>SUM(H14:H16)</f>
        <v>59</v>
      </c>
      <c r="I17" s="19">
        <f>SUM(I14:I16)</f>
        <v>238</v>
      </c>
      <c r="J17" s="1"/>
      <c r="K17" s="55">
        <f>PRODUCT((F17+G17)/E17)</f>
        <v>0.352112676056338</v>
      </c>
      <c r="L17" s="55">
        <f>PRODUCT(H17/E17)</f>
        <v>0.83098591549295775</v>
      </c>
      <c r="M17" s="55">
        <f>PRODUCT(I17/E17)</f>
        <v>3.352112676056338</v>
      </c>
      <c r="N17" s="31">
        <f>PRODUCT(I17/O17)</f>
        <v>0.52653627170191442</v>
      </c>
      <c r="O17" s="25">
        <f>SUM(O14:O16)</f>
        <v>452.01064540286387</v>
      </c>
      <c r="P17" s="80" t="s">
        <v>51</v>
      </c>
      <c r="Q17" s="81"/>
      <c r="R17" s="81"/>
      <c r="S17" s="82" t="s">
        <v>60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59</v>
      </c>
      <c r="AE17" s="82"/>
      <c r="AF17" s="84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2019-01-27T19:06:39Z</dcterms:modified>
</cp:coreProperties>
</file>